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<sst xmlns="http://schemas.openxmlformats.org/spreadsheetml/2006/main" count="27" uniqueCount="22">
  <si>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 xml:space="preserve">  TRÖÔØNG ÑAÏI HOÏC COÂNG NGHEÄ ÑOÀNG NAI</t>
  </si>
  <si>
    <t>CỘNG HÒA XÃ HỘI CHỦ NGHĨA VIỆT NAM</t>
  </si>
  <si>
    <t>(ĐƠN VỊ)</t>
  </si>
  <si>
    <t>Độc lập - Tự do - Hạnh phúc</t>
  </si>
  <si>
    <t>Tháng</t>
  </si>
  <si>
    <t>Nhập thông tin theo thực tế, Ẩn hàng này khi in, KHÔNG XÓA</t>
  </si>
  <si>
    <t>Năm</t>
  </si>
  <si>
    <t>Stt</t>
  </si>
  <si>
    <t>Họ và tên</t>
  </si>
  <si>
    <t>Chức vụ</t>
  </si>
  <si>
    <t>A</t>
  </si>
  <si>
    <t>B</t>
  </si>
  <si>
    <t>C</t>
  </si>
  <si>
    <t>Nhân viên</t>
  </si>
  <si>
    <t>Tổng cộng</t>
  </si>
  <si>
    <t>Đơn vị tính: Giờ</t>
  </si>
  <si>
    <t>PHÒNG TỔ CHỨC - HÀNH CHÍNH</t>
  </si>
  <si>
    <t>Đồng Nai, ngày      tháng     năm 2023</t>
  </si>
  <si>
    <t>TRƯỞNG ĐƠN VỊ</t>
  </si>
  <si>
    <t>BẢNG CHẤM CÔNG TRỰC</t>
  </si>
  <si>
    <t>Tổng</t>
  </si>
  <si>
    <t>Đoàn Thị Tuyết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</si>
</sst>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háng &quot;mm\ &quot;năm &quot;yyyy"/>
    <numFmt numFmtId="165" formatCode="dd"/>
    <numFmt numFmtId="16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NI-Helve"/>
      <family val="0"/>
    </font>
    <font>
      <sz val="12"/>
      <name val="HP-Friz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10"/>
      <name val="Times New Roman"/>
      <family val="1"/>
    </font>
    <font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" fillId="0" borderId="0" xfId="55" applyFont="1" applyAlignment="1">
      <alignment vertical="center"/>
      <protection/>
    </xf>
    <xf numFmtId="0" fontId="47" fillId="0" borderId="0" xfId="0" applyFont="1" applyAlignment="1">
      <alignment vertical="center"/>
    </xf>
    <xf numFmtId="0" fontId="5" fillId="33" borderId="0" xfId="55" applyFont="1" applyFill="1" applyAlignment="1">
      <alignment vertical="center"/>
      <protection/>
    </xf>
    <xf numFmtId="0" fontId="6" fillId="0" borderId="0" xfId="55" applyFont="1" applyAlignment="1">
      <alignment horizontal="center" vertical="center"/>
      <protection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 wrapText="1"/>
    </xf>
    <xf numFmtId="0" fontId="6" fillId="0" borderId="0" xfId="55" applyFont="1" applyAlignment="1">
      <alignment vertical="center"/>
      <protection/>
    </xf>
    <xf numFmtId="0" fontId="7" fillId="0" borderId="0" xfId="55" applyFont="1" applyAlignment="1">
      <alignment horizontal="center" vertical="center"/>
      <protection/>
    </xf>
    <xf numFmtId="164" fontId="48" fillId="0" borderId="0" xfId="0" applyNumberFormat="1" applyFont="1" applyAlignment="1">
      <alignment horizontal="center" vertical="center"/>
    </xf>
    <xf numFmtId="164" fontId="48" fillId="0" borderId="0" xfId="0" applyNumberFormat="1" applyFont="1" applyAlignment="1">
      <alignment horizontal="left" vertical="center"/>
    </xf>
    <xf numFmtId="0" fontId="49" fillId="34" borderId="0" xfId="0" applyFont="1" applyFill="1" applyAlignment="1">
      <alignment horizontal="center" vertical="center"/>
    </xf>
    <xf numFmtId="0" fontId="49" fillId="34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165" fontId="49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 quotePrefix="1">
      <alignment horizontal="center" vertical="center" wrapText="1"/>
    </xf>
    <xf numFmtId="16" fontId="49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20" fontId="8" fillId="0" borderId="10" xfId="0" applyNumberFormat="1" applyFont="1" applyBorder="1" applyAlignment="1" quotePrefix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16" fontId="49" fillId="0" borderId="13" xfId="0" applyNumberFormat="1" applyFont="1" applyBorder="1" applyAlignment="1">
      <alignment horizontal="center" vertical="center" wrapText="1"/>
    </xf>
    <xf numFmtId="16" fontId="49" fillId="0" borderId="11" xfId="0" applyNumberFormat="1" applyFont="1" applyBorder="1" applyAlignment="1">
      <alignment horizontal="center" vertical="center" wrapText="1"/>
    </xf>
    <xf numFmtId="164" fontId="48" fillId="0" borderId="0" xfId="0" applyNumberFormat="1" applyFont="1" applyAlignment="1">
      <alignment horizontal="center" vertical="center"/>
    </xf>
    <xf numFmtId="0" fontId="51" fillId="34" borderId="0" xfId="0" applyFont="1" applyFill="1" applyAlignment="1">
      <alignment horizontal="left" vertical="center" wrapText="1"/>
    </xf>
    <xf numFmtId="0" fontId="49" fillId="34" borderId="0" xfId="0" applyFont="1" applyFill="1" applyAlignment="1">
      <alignment horizontal="right" vertical="center"/>
    </xf>
    <xf numFmtId="0" fontId="49" fillId="34" borderId="0" xfId="0" applyFont="1" applyFill="1" applyAlignment="1">
      <alignment horizontal="center" vertical="center"/>
    </xf>
    <xf numFmtId="0" fontId="3" fillId="0" borderId="0" xfId="55" applyFont="1" applyAlignment="1">
      <alignment horizontal="center" vertical="center"/>
      <protection/>
    </xf>
    <xf numFmtId="0" fontId="5" fillId="33" borderId="0" xfId="55" applyFont="1" applyFill="1" applyAlignment="1">
      <alignment horizontal="center" vertical="center"/>
      <protection/>
    </xf>
    <xf numFmtId="0" fontId="52" fillId="0" borderId="0" xfId="0" applyFont="1" applyAlignment="1">
      <alignment horizontal="center" vertical="center"/>
    </xf>
    <xf numFmtId="0" fontId="7" fillId="0" borderId="0" xfId="55" applyFont="1" applyAlignment="1">
      <alignment horizontal="center" vertical="center"/>
      <protection/>
    </xf>
    <xf numFmtId="0" fontId="6" fillId="0" borderId="0" xfId="55" applyFont="1" applyAlignment="1">
      <alignment horizontal="center" vertical="center"/>
      <protection/>
    </xf>
    <xf numFmtId="0" fontId="5" fillId="0" borderId="0" xfId="55" applyFont="1" applyAlignment="1">
      <alignment horizontal="center" vertical="center"/>
      <protection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uong Gv 09 -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295275</xdr:colOff>
      <xdr:row>2</xdr:row>
      <xdr:rowOff>57150</xdr:rowOff>
    </xdr:from>
    <xdr:to>
      <xdr:col>30</xdr:col>
      <xdr:colOff>57150</xdr:colOff>
      <xdr:row>2</xdr:row>
      <xdr:rowOff>57150</xdr:rowOff>
    </xdr:to>
    <xdr:sp>
      <xdr:nvSpPr>
        <xdr:cNvPr id="1" name="Line 3"/>
        <xdr:cNvSpPr>
          <a:spLocks/>
        </xdr:cNvSpPr>
      </xdr:nvSpPr>
      <xdr:spPr>
        <a:xfrm>
          <a:off x="11953875" y="504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685800</xdr:colOff>
      <xdr:row>2</xdr:row>
      <xdr:rowOff>28575</xdr:rowOff>
    </xdr:from>
    <xdr:to>
      <xdr:col>2</xdr:col>
      <xdr:colOff>447675</xdr:colOff>
      <xdr:row>2</xdr:row>
      <xdr:rowOff>28575</xdr:rowOff>
    </xdr:to>
    <xdr:sp>
      <xdr:nvSpPr>
        <xdr:cNvPr id="2" name="Straight Connector 2"/>
        <xdr:cNvSpPr>
          <a:spLocks/>
        </xdr:cNvSpPr>
      </xdr:nvSpPr>
      <xdr:spPr>
        <a:xfrm>
          <a:off x="1038225" y="476250"/>
          <a:ext cx="1390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95250</xdr:colOff>
      <xdr:row>8</xdr:row>
      <xdr:rowOff>28575</xdr:rowOff>
    </xdr:from>
    <xdr:to>
      <xdr:col>17</xdr:col>
      <xdr:colOff>95250</xdr:colOff>
      <xdr:row>8</xdr:row>
      <xdr:rowOff>28575</xdr:rowOff>
    </xdr:to>
    <xdr:sp>
      <xdr:nvSpPr>
        <xdr:cNvPr id="3" name="Straight Connector 3"/>
        <xdr:cNvSpPr>
          <a:spLocks/>
        </xdr:cNvSpPr>
      </xdr:nvSpPr>
      <xdr:spPr>
        <a:xfrm>
          <a:off x="7353300" y="1790700"/>
          <a:ext cx="1200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tabSelected="1" zoomScale="70" zoomScaleNormal="70" zoomScalePageLayoutView="0" workbookViewId="0" topLeftCell="A1">
      <selection activeCell="B29" sqref="B29"/>
    </sheetView>
  </sheetViews>
  <sheetFormatPr defaultColWidth="9.140625" defaultRowHeight="15"/>
  <cols>
    <col min="1" max="1" width="5.28125" style="5" customWidth="1"/>
    <col min="2" max="2" width="24.421875" style="6" customWidth="1"/>
    <col min="3" max="3" width="13.140625" style="7" customWidth="1"/>
    <col min="4" max="34" width="6.00390625" style="2" customWidth="1"/>
    <col min="35" max="35" width="10.421875" style="2" customWidth="1"/>
    <col min="36" max="16384" width="9.140625" style="2" customWidth="1"/>
  </cols>
  <sheetData>
    <row r="1" spans="1:35" ht="18.75">
      <c r="A1" s="35" t="s">
        <v>0</v>
      </c>
      <c r="B1" s="35"/>
      <c r="C1" s="35"/>
      <c r="D1" s="35"/>
      <c r="E1" s="35"/>
      <c r="F1" s="1"/>
      <c r="G1" s="1"/>
      <c r="H1" s="1"/>
      <c r="I1" s="1"/>
      <c r="J1" s="1"/>
      <c r="U1" s="40" t="s">
        <v>1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</row>
    <row r="2" spans="1:35" ht="16.5">
      <c r="A2" s="36" t="s">
        <v>2</v>
      </c>
      <c r="B2" s="36"/>
      <c r="C2" s="36"/>
      <c r="D2" s="36"/>
      <c r="E2" s="36"/>
      <c r="F2" s="3"/>
      <c r="G2" s="3"/>
      <c r="H2" s="3"/>
      <c r="I2" s="3"/>
      <c r="J2" s="3"/>
      <c r="U2" s="39" t="s">
        <v>3</v>
      </c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</row>
    <row r="3" spans="21:27" ht="16.5">
      <c r="U3" s="4"/>
      <c r="V3" s="4"/>
      <c r="W3" s="4"/>
      <c r="X3" s="4"/>
      <c r="Y3" s="8"/>
      <c r="Z3" s="8"/>
      <c r="AA3" s="8"/>
    </row>
    <row r="4" spans="21:35" ht="16.5">
      <c r="U4" s="38" t="s">
        <v>17</v>
      </c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</row>
    <row r="5" spans="33:35" ht="16.5">
      <c r="AG5" s="9"/>
      <c r="AH5" s="9"/>
      <c r="AI5" s="9"/>
    </row>
    <row r="6" spans="33:35" ht="16.5">
      <c r="AG6" s="9"/>
      <c r="AH6" s="9"/>
      <c r="AI6" s="9"/>
    </row>
    <row r="7" spans="1:35" ht="18.75">
      <c r="A7" s="37" t="s">
        <v>19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</row>
    <row r="8" spans="1:35" ht="18.75">
      <c r="A8" s="31">
        <f>DATE($N$11,$N$10,1)</f>
        <v>45170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</row>
    <row r="9" spans="1:35" ht="18.75">
      <c r="A9" s="10"/>
      <c r="B9" s="11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s="14" customFormat="1" ht="16.5">
      <c r="A10" s="12"/>
      <c r="B10" s="32"/>
      <c r="C10" s="32"/>
      <c r="D10" s="32"/>
      <c r="E10" s="32"/>
      <c r="F10" s="32"/>
      <c r="G10" s="13"/>
      <c r="H10" s="13"/>
      <c r="I10" s="13"/>
      <c r="J10" s="13"/>
      <c r="K10" s="13"/>
      <c r="L10" s="33" t="s">
        <v>4</v>
      </c>
      <c r="M10" s="33"/>
      <c r="N10" s="34">
        <v>9</v>
      </c>
      <c r="O10" s="34"/>
      <c r="P10" s="13" t="s">
        <v>5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</row>
    <row r="11" spans="1:35" s="14" customFormat="1" ht="16.5">
      <c r="A11" s="12"/>
      <c r="B11" s="32"/>
      <c r="C11" s="32"/>
      <c r="D11" s="32"/>
      <c r="E11" s="32"/>
      <c r="F11" s="32"/>
      <c r="G11" s="13"/>
      <c r="H11" s="13"/>
      <c r="I11" s="13"/>
      <c r="J11" s="13"/>
      <c r="K11" s="13"/>
      <c r="L11" s="33" t="s">
        <v>6</v>
      </c>
      <c r="M11" s="33"/>
      <c r="N11" s="34">
        <v>2023</v>
      </c>
      <c r="O11" s="34"/>
      <c r="P11" s="13" t="s">
        <v>5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3" spans="29:35" ht="16.5">
      <c r="AC13" s="27" t="s">
        <v>15</v>
      </c>
      <c r="AD13" s="27"/>
      <c r="AE13" s="27"/>
      <c r="AF13" s="27"/>
      <c r="AG13" s="27"/>
      <c r="AH13" s="27"/>
      <c r="AI13" s="27"/>
    </row>
    <row r="14" spans="1:35" s="17" customFormat="1" ht="66" customHeight="1">
      <c r="A14" s="15" t="s">
        <v>7</v>
      </c>
      <c r="B14" s="15" t="s">
        <v>8</v>
      </c>
      <c r="C14" s="15" t="s">
        <v>9</v>
      </c>
      <c r="D14" s="16">
        <f>A8</f>
        <v>45170</v>
      </c>
      <c r="E14" s="16">
        <f aca="true" t="shared" si="0" ref="E14:AE14">D14+1</f>
        <v>45171</v>
      </c>
      <c r="F14" s="16">
        <f t="shared" si="0"/>
        <v>45172</v>
      </c>
      <c r="G14" s="16">
        <f t="shared" si="0"/>
        <v>45173</v>
      </c>
      <c r="H14" s="16">
        <f t="shared" si="0"/>
        <v>45174</v>
      </c>
      <c r="I14" s="16">
        <f t="shared" si="0"/>
        <v>45175</v>
      </c>
      <c r="J14" s="16">
        <f t="shared" si="0"/>
        <v>45176</v>
      </c>
      <c r="K14" s="16">
        <f t="shared" si="0"/>
        <v>45177</v>
      </c>
      <c r="L14" s="16">
        <f t="shared" si="0"/>
        <v>45178</v>
      </c>
      <c r="M14" s="16">
        <f t="shared" si="0"/>
        <v>45179</v>
      </c>
      <c r="N14" s="16">
        <f t="shared" si="0"/>
        <v>45180</v>
      </c>
      <c r="O14" s="16">
        <f t="shared" si="0"/>
        <v>45181</v>
      </c>
      <c r="P14" s="16">
        <f t="shared" si="0"/>
        <v>45182</v>
      </c>
      <c r="Q14" s="16">
        <f t="shared" si="0"/>
        <v>45183</v>
      </c>
      <c r="R14" s="16">
        <f t="shared" si="0"/>
        <v>45184</v>
      </c>
      <c r="S14" s="16">
        <f t="shared" si="0"/>
        <v>45185</v>
      </c>
      <c r="T14" s="16">
        <f t="shared" si="0"/>
        <v>45186</v>
      </c>
      <c r="U14" s="16">
        <f t="shared" si="0"/>
        <v>45187</v>
      </c>
      <c r="V14" s="16">
        <f t="shared" si="0"/>
        <v>45188</v>
      </c>
      <c r="W14" s="16">
        <f t="shared" si="0"/>
        <v>45189</v>
      </c>
      <c r="X14" s="16">
        <f t="shared" si="0"/>
        <v>45190</v>
      </c>
      <c r="Y14" s="16">
        <f t="shared" si="0"/>
        <v>45191</v>
      </c>
      <c r="Z14" s="16">
        <f t="shared" si="0"/>
        <v>45192</v>
      </c>
      <c r="AA14" s="16">
        <f t="shared" si="0"/>
        <v>45193</v>
      </c>
      <c r="AB14" s="16">
        <f t="shared" si="0"/>
        <v>45194</v>
      </c>
      <c r="AC14" s="16">
        <f t="shared" si="0"/>
        <v>45195</v>
      </c>
      <c r="AD14" s="16">
        <f t="shared" si="0"/>
        <v>45196</v>
      </c>
      <c r="AE14" s="16">
        <f t="shared" si="0"/>
        <v>45197</v>
      </c>
      <c r="AF14" s="16">
        <f>IF(DAY(AE14+1)=DAY(D14),””,AE14+1)</f>
        <v>45198</v>
      </c>
      <c r="AG14" s="16">
        <f>IF(AF14="","",IF(DAY(AF14+1)=DAY(D14),"",AF14+1))</f>
        <v>45199</v>
      </c>
      <c r="AH14" s="16">
        <f>IF(AG14="","",IF(DAY(AG14+1)=DAY(D14),"",AG14+1))</f>
      </c>
      <c r="AI14" s="29" t="s">
        <v>20</v>
      </c>
    </row>
    <row r="15" spans="1:35" s="17" customFormat="1" ht="16.5">
      <c r="A15" s="18" t="s">
        <v>10</v>
      </c>
      <c r="B15" s="18" t="s">
        <v>11</v>
      </c>
      <c r="C15" s="19" t="s">
        <v>12</v>
      </c>
      <c r="D15" s="20" t="str">
        <f aca="true" t="shared" si="1" ref="D15:AH15">CHOOSE(WEEKDAY(D14),"CN","T2","T3","T4","T5","T6","T7")</f>
        <v>T6</v>
      </c>
      <c r="E15" s="20" t="str">
        <f t="shared" si="1"/>
        <v>T7</v>
      </c>
      <c r="F15" s="20" t="str">
        <f t="shared" si="1"/>
        <v>CN</v>
      </c>
      <c r="G15" s="20" t="str">
        <f t="shared" si="1"/>
        <v>T2</v>
      </c>
      <c r="H15" s="20" t="str">
        <f t="shared" si="1"/>
        <v>T3</v>
      </c>
      <c r="I15" s="20" t="str">
        <f t="shared" si="1"/>
        <v>T4</v>
      </c>
      <c r="J15" s="20" t="str">
        <f t="shared" si="1"/>
        <v>T5</v>
      </c>
      <c r="K15" s="20" t="str">
        <f t="shared" si="1"/>
        <v>T6</v>
      </c>
      <c r="L15" s="20" t="str">
        <f t="shared" si="1"/>
        <v>T7</v>
      </c>
      <c r="M15" s="20" t="str">
        <f t="shared" si="1"/>
        <v>CN</v>
      </c>
      <c r="N15" s="20" t="str">
        <f t="shared" si="1"/>
        <v>T2</v>
      </c>
      <c r="O15" s="20" t="str">
        <f t="shared" si="1"/>
        <v>T3</v>
      </c>
      <c r="P15" s="20" t="str">
        <f t="shared" si="1"/>
        <v>T4</v>
      </c>
      <c r="Q15" s="20" t="str">
        <f t="shared" si="1"/>
        <v>T5</v>
      </c>
      <c r="R15" s="20" t="str">
        <f t="shared" si="1"/>
        <v>T6</v>
      </c>
      <c r="S15" s="20" t="str">
        <f t="shared" si="1"/>
        <v>T7</v>
      </c>
      <c r="T15" s="20" t="str">
        <f t="shared" si="1"/>
        <v>CN</v>
      </c>
      <c r="U15" s="20" t="str">
        <f t="shared" si="1"/>
        <v>T2</v>
      </c>
      <c r="V15" s="20" t="str">
        <f t="shared" si="1"/>
        <v>T3</v>
      </c>
      <c r="W15" s="20" t="str">
        <f t="shared" si="1"/>
        <v>T4</v>
      </c>
      <c r="X15" s="20" t="str">
        <f t="shared" si="1"/>
        <v>T5</v>
      </c>
      <c r="Y15" s="20" t="str">
        <f t="shared" si="1"/>
        <v>T6</v>
      </c>
      <c r="Z15" s="20" t="str">
        <f t="shared" si="1"/>
        <v>T7</v>
      </c>
      <c r="AA15" s="20" t="str">
        <f t="shared" si="1"/>
        <v>CN</v>
      </c>
      <c r="AB15" s="20" t="str">
        <f t="shared" si="1"/>
        <v>T2</v>
      </c>
      <c r="AC15" s="20" t="str">
        <f t="shared" si="1"/>
        <v>T3</v>
      </c>
      <c r="AD15" s="20" t="str">
        <f t="shared" si="1"/>
        <v>T4</v>
      </c>
      <c r="AE15" s="20" t="str">
        <f t="shared" si="1"/>
        <v>T5</v>
      </c>
      <c r="AF15" s="20" t="str">
        <f t="shared" si="1"/>
        <v>T6</v>
      </c>
      <c r="AG15" s="20" t="str">
        <f t="shared" si="1"/>
        <v>T7</v>
      </c>
      <c r="AH15" s="20" t="e">
        <f t="shared" si="1"/>
        <v>#VALUE!</v>
      </c>
      <c r="AI15" s="30"/>
    </row>
    <row r="16" spans="1:35" s="5" customFormat="1" ht="30" customHeight="1">
      <c r="A16" s="21">
        <v>1</v>
      </c>
      <c r="B16" s="22"/>
      <c r="C16" s="23" t="s">
        <v>13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5">
        <f>SUM(D16:AH16)</f>
        <v>0</v>
      </c>
    </row>
    <row r="17" spans="1:35" s="5" customFormat="1" ht="30" customHeight="1">
      <c r="A17" s="21">
        <v>2</v>
      </c>
      <c r="B17" s="22"/>
      <c r="C17" s="23" t="s">
        <v>13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5">
        <f>SUM(D17:AH17)</f>
        <v>0</v>
      </c>
    </row>
    <row r="18" spans="1:35" s="5" customFormat="1" ht="30" customHeight="1">
      <c r="A18" s="21">
        <f>IF(B18="","",MAX(A16:A17)+1)</f>
      </c>
      <c r="B18" s="22"/>
      <c r="C18" s="23" t="s">
        <v>13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5">
        <f>SUM(D18:AH18)</f>
        <v>0</v>
      </c>
    </row>
    <row r="19" spans="1:35" s="5" customFormat="1" ht="30" customHeight="1">
      <c r="A19" s="21">
        <f>IF(B19="","",MAX(A17:A18)+1)</f>
      </c>
      <c r="B19" s="22"/>
      <c r="C19" s="23" t="s">
        <v>13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5">
        <f>SUM(D19:AH19)</f>
        <v>0</v>
      </c>
    </row>
    <row r="20" spans="1:35" s="5" customFormat="1" ht="30" customHeight="1">
      <c r="A20" s="21">
        <f>IF(B20="","",MAX(A18:A19)+1)</f>
      </c>
      <c r="B20" s="22"/>
      <c r="C20" s="23" t="s">
        <v>13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5">
        <f>SUM(D20:AH20)</f>
        <v>0</v>
      </c>
    </row>
    <row r="21" spans="1:35" s="26" customFormat="1" ht="30" customHeight="1">
      <c r="A21" s="41"/>
      <c r="B21" s="42" t="s">
        <v>14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4"/>
      <c r="AI21" s="45"/>
    </row>
    <row r="23" spans="2:35" ht="24.75" customHeight="1">
      <c r="B23" s="28" t="s">
        <v>16</v>
      </c>
      <c r="C23" s="28"/>
      <c r="D23" s="28"/>
      <c r="E23" s="28"/>
      <c r="F23" s="28"/>
      <c r="Y23" s="28" t="s">
        <v>18</v>
      </c>
      <c r="Z23" s="28"/>
      <c r="AA23" s="28"/>
      <c r="AB23" s="28"/>
      <c r="AC23" s="28"/>
      <c r="AD23" s="28"/>
      <c r="AE23" s="28"/>
      <c r="AF23" s="28"/>
      <c r="AG23" s="28"/>
      <c r="AH23" s="28"/>
      <c r="AI23" s="28"/>
    </row>
    <row r="28" spans="2:35" ht="16.5">
      <c r="B28" s="28" t="s">
        <v>21</v>
      </c>
      <c r="C28" s="28"/>
      <c r="D28" s="28"/>
      <c r="E28" s="28"/>
      <c r="F28" s="28"/>
      <c r="AG28" s="28"/>
      <c r="AH28" s="28"/>
      <c r="AI28" s="28"/>
    </row>
  </sheetData>
  <sheetProtection/>
  <mergeCells count="19">
    <mergeCell ref="A1:E1"/>
    <mergeCell ref="A2:E2"/>
    <mergeCell ref="A7:AI7"/>
    <mergeCell ref="U4:AI4"/>
    <mergeCell ref="U2:AI2"/>
    <mergeCell ref="U1:AI1"/>
    <mergeCell ref="A8:AI8"/>
    <mergeCell ref="B10:F11"/>
    <mergeCell ref="L10:M10"/>
    <mergeCell ref="N10:O10"/>
    <mergeCell ref="L11:M11"/>
    <mergeCell ref="N11:O11"/>
    <mergeCell ref="AC13:AI13"/>
    <mergeCell ref="B23:F23"/>
    <mergeCell ref="B28:F28"/>
    <mergeCell ref="AG28:AI28"/>
    <mergeCell ref="AI14:AI15"/>
    <mergeCell ref="Y23:AI23"/>
    <mergeCell ref="B21:AH21"/>
  </mergeCells>
  <conditionalFormatting sqref="D14:AH20">
    <cfRule type="expression" priority="1" dxfId="3">
      <formula>IF(D$14="",TRUE,FALSE)</formula>
    </cfRule>
    <cfRule type="expression" priority="2" dxfId="3">
      <formula>IF($D$14=””,TRUE,FALSE)</formula>
    </cfRule>
    <cfRule type="expression" priority="3" dxfId="0">
      <formula>IF(WEEKDAY(D$14)=1,TRUE,FALSE)</formula>
    </cfRule>
    <cfRule type="expression" priority="4" dxfId="1">
      <formula>IF(WEEKDAY(D$15)="CN",TRUE,FALSE)</formula>
    </cfRule>
    <cfRule type="expression" priority="5" dxfId="0">
      <formula>IF(WEEKDAY(D$15)=1,TRUE,FALSE)</formula>
    </cfRule>
  </conditionalFormatting>
  <printOptions horizontalCentered="1"/>
  <pageMargins left="0.4" right="0.18" top="0.48" bottom="0.48" header="0.31496062992125984" footer="0.31496062992125984"/>
  <pageSetup fitToHeight="0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Giang Truong</cp:lastModifiedBy>
  <cp:lastPrinted>2021-08-18T01:59:58Z</cp:lastPrinted>
  <dcterms:created xsi:type="dcterms:W3CDTF">2021-08-18T01:53:47Z</dcterms:created>
  <dcterms:modified xsi:type="dcterms:W3CDTF">2023-12-28T02:40:41Z</dcterms:modified>
  <cp:category/>
  <cp:version/>
  <cp:contentType/>
  <cp:contentStatus/>
</cp:coreProperties>
</file>